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6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17" i="47" l="1"/>
  <c r="R8" i="47"/>
  <c r="S58" i="45"/>
  <c r="S57" i="45"/>
  <c r="S56" i="45"/>
  <c r="S25" i="45"/>
  <c r="S24" i="45"/>
  <c r="S23" i="45"/>
  <c r="R17" i="44"/>
  <c r="R8" i="44"/>
  <c r="S86" i="46"/>
  <c r="S85" i="46"/>
  <c r="S84" i="46"/>
  <c r="S83" i="46"/>
  <c r="S82" i="46"/>
  <c r="S37" i="46"/>
  <c r="S36" i="46"/>
  <c r="S35" i="46"/>
  <c r="S34" i="46"/>
  <c r="S33" i="46"/>
  <c r="S27" i="46"/>
  <c r="V110" i="48"/>
  <c r="U110" i="48"/>
  <c r="T110" i="48"/>
  <c r="S110" i="48"/>
  <c r="R7" i="47" l="1"/>
  <c r="S21" i="45"/>
  <c r="S20" i="45"/>
  <c r="S19" i="45"/>
  <c r="R7" i="44"/>
  <c r="S31" i="46"/>
  <c r="S30" i="46"/>
  <c r="S29" i="46"/>
  <c r="S28" i="46"/>
  <c r="V109" i="48"/>
  <c r="U109" i="48"/>
  <c r="T109" i="48"/>
  <c r="S109" i="48"/>
  <c r="R6" i="47" l="1"/>
  <c r="S17" i="45"/>
  <c r="S16" i="45"/>
  <c r="S15" i="45"/>
  <c r="R6" i="44"/>
  <c r="S25" i="46"/>
  <c r="S24" i="46"/>
  <c r="S23" i="46"/>
  <c r="S22" i="46"/>
  <c r="S21" i="46"/>
  <c r="V108" i="48"/>
  <c r="U108" i="48"/>
  <c r="T108" i="48"/>
  <c r="S108" i="48"/>
  <c r="R5" i="47" l="1"/>
  <c r="S13" i="45"/>
  <c r="S12" i="45"/>
  <c r="S11" i="45"/>
  <c r="R5" i="44"/>
  <c r="S19" i="46"/>
  <c r="S18" i="46"/>
  <c r="S17" i="46"/>
  <c r="S16" i="46"/>
  <c r="S15" i="46"/>
  <c r="V107" i="48"/>
  <c r="U107" i="48"/>
  <c r="T107" i="48"/>
  <c r="S107" i="48"/>
  <c r="R4" i="47" l="1"/>
  <c r="S9" i="45"/>
  <c r="S8" i="45"/>
  <c r="S7" i="45"/>
  <c r="R4" i="44"/>
  <c r="S13" i="46"/>
  <c r="S12" i="46"/>
  <c r="S11" i="46"/>
  <c r="S10" i="46"/>
  <c r="S9" i="46"/>
  <c r="V106" i="48"/>
  <c r="U106" i="48"/>
  <c r="T106" i="48"/>
  <c r="S106" i="48"/>
  <c r="R3" i="47" l="1"/>
  <c r="R15" i="47"/>
  <c r="S5" i="45"/>
  <c r="S4" i="45"/>
  <c r="S3" i="45"/>
  <c r="S55" i="45"/>
  <c r="S52" i="45"/>
  <c r="S51" i="45"/>
  <c r="R3" i="44"/>
  <c r="R15" i="44"/>
  <c r="S7" i="46"/>
  <c r="S6" i="46"/>
  <c r="S5" i="46"/>
  <c r="S4" i="46"/>
  <c r="S3" i="46"/>
  <c r="S81" i="46"/>
  <c r="S76" i="46"/>
  <c r="S78" i="46"/>
  <c r="S77" i="46"/>
  <c r="V105" i="48"/>
  <c r="U105" i="48"/>
  <c r="T105" i="48"/>
  <c r="S105" i="48"/>
  <c r="S53" i="45" l="1"/>
  <c r="S75" i="46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<sst xmlns="http://schemas.openxmlformats.org/spreadsheetml/2006/main" count="236" uniqueCount="49">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</sst>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>
        <f>Data!$B107</f>
        <v>102448</v>
      </c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>
        <f>Data!$C107</f>
        <v>138648</v>
      </c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>
        <f>Data!$E107</f>
        <v>54751.5</v>
      </c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>
        <f>Data!$F107</f>
        <v>4893.25</v>
      </c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>
        <f>Data!$H107</f>
        <v>300740.75</v>
      </c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>
        <f>Data!$B108</f>
        <v>94395.5</v>
      </c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>
        <f>Data!$C108</f>
        <v>135596</v>
      </c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>
        <f>Data!$E108</f>
        <v>61405.75</v>
      </c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>
        <f>Data!$F108</f>
        <v>3006</v>
      </c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>
        <f>Data!$H108</f>
        <v>294403.25</v>
      </c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>
        <f>Data!$B109</f>
        <v>93405.5</v>
      </c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>
        <f>Data!$C109</f>
        <v>134723.5</v>
      </c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>
        <f>Data!$E109</f>
        <v>57751.25</v>
      </c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>
        <f>Data!$F109</f>
        <v>2311</v>
      </c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>
        <f>Data!$H109</f>
        <v>288191.25</v>
      </c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>
        <f>Data!$B110</f>
        <v>83618.5</v>
      </c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>
        <f>Data!$C110</f>
        <v>112307.75</v>
      </c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>
        <f>Data!$E110</f>
        <v>46190.75</v>
      </c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>
        <f>Data!$F110</f>
        <v>2319</v>
      </c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>
        <f>Data!$H110</f>
        <v>244436</v>
      </c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/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/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/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/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/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/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/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/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/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/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540477.5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755401.5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320355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24751.25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1640985.25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S75/(R3+R9+R15+R21+R27+R33)-1</f>
        <v>-8.9393520103885904E-2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S76/(R4+R10+R16+R22+R28+R34)-1</f>
        <v>-7.9434561411579563E-2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S77/(R5+R11+R17+R23+R29+R35)-1</f>
        <v>-8.6516527134612331E-2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S78/(R6+R12+R18+R24+R30+R36)-1</f>
        <v>-0.10722659067955564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S79/(R7+R13+R19+R25+R31+R37)-1</f>
        <v>-8.4547485690695923E-2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>
        <f>Data!I107</f>
        <v>167232</v>
      </c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>
        <f>Data!I108</f>
        <v>164705</v>
      </c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>
        <f>Data!I109</f>
        <v>159409</v>
      </c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>
        <f>Data!I110</f>
        <v>135672</v>
      </c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/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/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912880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R15/SUM(Q3:Q8)-1</f>
        <v>-7.8759744682998178E-2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>
        <f>Data!$J107</f>
        <v>2337219.415</v>
      </c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>
        <f>Data!$K107</f>
        <v>39329.437543868997</v>
      </c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>
        <f>Data!$L107</f>
        <v>2376548.85254387</v>
      </c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>
        <f>Data!$J108</f>
        <v>2195476.1740000001</v>
      </c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>
        <f>Data!$K108</f>
        <v>50709.031824350401</v>
      </c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>
        <f>Data!$L108</f>
        <v>2246185.20582435</v>
      </c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>
        <f>Data!$J109</f>
        <v>2182757.6360000102</v>
      </c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>
        <f>Data!$K109</f>
        <v>48894.384248495102</v>
      </c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>
        <f>Data!$L109</f>
        <v>2231652.0202485002</v>
      </c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>
        <f>Data!$J110</f>
        <v>1864441.412</v>
      </c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>
        <f>Data!$K110</f>
        <v>36335.743779182398</v>
      </c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>
        <f>Data!$L110</f>
        <v>1900777.1557791899</v>
      </c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/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/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/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/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/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/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12417816.384000022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223283.40230751029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12641099.786307532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S51/(R3+R7+R11+R15+R19+R23)-1</f>
        <v>-8.5153165420275401E-2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S52/(R4+R8+R12+R16+R20+R24)-1</f>
        <v>4.3297506883243964E-2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S53/(R5+R9+R13+R17+R21+R25)-1</f>
        <v>-8.3159309955223026E-2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>
        <f>Data!M107</f>
        <v>162</v>
      </c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>
        <f>Data!M108</f>
        <v>147</v>
      </c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>
        <f>Data!M109</f>
        <v>150</v>
      </c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>
        <f>Data!M110</f>
        <v>144</v>
      </c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/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/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869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R15/SUM(Q3:Q8)-1</f>
        <v>3.4642032332563577E-3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>
        <v>7375</v>
      </c>
      <c r="F4" s="85">
        <v>7050</v>
      </c>
      <c r="G4" s="85">
        <v>6156</v>
      </c>
      <c r="H4" s="85">
        <v>5924</v>
      </c>
      <c r="I4" s="85"/>
      <c r="J4" s="85"/>
      <c r="K4" s="85"/>
      <c r="L4" s="85"/>
      <c r="M4" s="85"/>
      <c r="N4" s="85"/>
      <c r="O4" s="85">
        <f>SUM(C4:N4)</f>
        <v>38829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>
        <v>94902</v>
      </c>
      <c r="F5" s="85">
        <v>87170</v>
      </c>
      <c r="G5" s="85">
        <v>87074</v>
      </c>
      <c r="H5" s="85">
        <v>77528</v>
      </c>
      <c r="I5" s="85"/>
      <c r="J5" s="85"/>
      <c r="K5" s="85"/>
      <c r="L5" s="85"/>
      <c r="M5" s="85"/>
      <c r="N5" s="85"/>
      <c r="O5" s="85">
        <f>SUM(C5:N5)</f>
        <v>500600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>
        <v>171</v>
      </c>
      <c r="F6" s="86">
        <v>175.5</v>
      </c>
      <c r="G6" s="86">
        <v>175.5</v>
      </c>
      <c r="H6" s="86">
        <v>166.5</v>
      </c>
      <c r="I6" s="86"/>
      <c r="J6" s="86"/>
      <c r="K6" s="86"/>
      <c r="L6" s="86"/>
      <c r="M6" s="86"/>
      <c r="N6" s="86"/>
      <c r="O6" s="86">
        <f>SUM(C6:N6)</f>
        <v>1048.5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102448</v>
      </c>
      <c r="F7" s="79">
        <f>SUM(F4:F6)</f>
        <v>94395.5</v>
      </c>
      <c r="G7" s="79">
        <f t="shared" ref="G7:N7" si="1">SUM(G4:G6)</f>
        <v>93405.5</v>
      </c>
      <c r="H7" s="79">
        <f t="shared" si="1"/>
        <v>83618.5</v>
      </c>
      <c r="I7" s="79">
        <f>SUM(I4:I6)</f>
        <v>0</v>
      </c>
      <c r="J7" s="79">
        <f>SUM(J4:J6)</f>
        <v>0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540477.5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>
        <v>18493</v>
      </c>
      <c r="F9" s="85">
        <v>16546</v>
      </c>
      <c r="G9" s="85">
        <v>16106</v>
      </c>
      <c r="H9" s="85">
        <v>13677</v>
      </c>
      <c r="I9" s="85"/>
      <c r="J9" s="85"/>
      <c r="K9" s="85"/>
      <c r="L9" s="85"/>
      <c r="M9" s="85"/>
      <c r="N9" s="85"/>
      <c r="O9" s="85">
        <f>SUM(C9:N9)</f>
        <v>94769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>
        <v>118598</v>
      </c>
      <c r="F10" s="85">
        <v>117826</v>
      </c>
      <c r="G10" s="85">
        <v>117380</v>
      </c>
      <c r="H10" s="85">
        <v>97562</v>
      </c>
      <c r="I10" s="85"/>
      <c r="J10" s="85"/>
      <c r="K10" s="85"/>
      <c r="L10" s="85"/>
      <c r="M10" s="85"/>
      <c r="N10" s="85"/>
      <c r="O10" s="85">
        <f>SUM(C10:N10)</f>
        <v>653104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>
        <v>1557</v>
      </c>
      <c r="F11" s="86">
        <v>1224</v>
      </c>
      <c r="G11" s="86">
        <v>1237.5</v>
      </c>
      <c r="H11" s="86">
        <v>1068.75</v>
      </c>
      <c r="I11" s="86"/>
      <c r="J11" s="86"/>
      <c r="K11" s="86"/>
      <c r="L11" s="86"/>
      <c r="M11" s="86"/>
      <c r="N11" s="86"/>
      <c r="O11" s="86">
        <f>SUM(C11:N11)</f>
        <v>7528.5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138648</v>
      </c>
      <c r="F12" s="79">
        <f>SUM(F9:F11)</f>
        <v>135596</v>
      </c>
      <c r="G12" s="79">
        <f t="shared" ref="G12:N12" si="3">SUM(G9:G11)</f>
        <v>134723.5</v>
      </c>
      <c r="H12" s="79">
        <f t="shared" si="3"/>
        <v>112307.75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755401.5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241096</v>
      </c>
      <c r="F13" s="81">
        <f>F7+F12</f>
        <v>229991.5</v>
      </c>
      <c r="G13" s="81">
        <f t="shared" ref="G13:N13" si="5">G7+G12</f>
        <v>228129</v>
      </c>
      <c r="H13" s="81">
        <f t="shared" si="5"/>
        <v>195926.25</v>
      </c>
      <c r="I13" s="81">
        <f t="shared" si="5"/>
        <v>0</v>
      </c>
      <c r="J13" s="81">
        <f t="shared" si="5"/>
        <v>0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1295879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>
        <v>8166</v>
      </c>
      <c r="F15" s="85">
        <v>11294</v>
      </c>
      <c r="G15" s="85">
        <v>8586</v>
      </c>
      <c r="H15" s="85">
        <v>7490</v>
      </c>
      <c r="I15" s="85"/>
      <c r="J15" s="85"/>
      <c r="K15" s="85"/>
      <c r="L15" s="85"/>
      <c r="M15" s="85"/>
      <c r="N15" s="85"/>
      <c r="O15" s="85">
        <f>SUM(C15:N15)</f>
        <v>51282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>
        <v>44880</v>
      </c>
      <c r="F16" s="85">
        <v>48908</v>
      </c>
      <c r="G16" s="85">
        <v>48146</v>
      </c>
      <c r="H16" s="85">
        <v>37848</v>
      </c>
      <c r="I16" s="85"/>
      <c r="J16" s="85"/>
      <c r="K16" s="85"/>
      <c r="L16" s="85"/>
      <c r="M16" s="85"/>
      <c r="N16" s="85"/>
      <c r="O16" s="85">
        <f>SUM(C16:N16)</f>
        <v>262260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>
        <v>1705.5</v>
      </c>
      <c r="F17" s="86">
        <v>1203.75</v>
      </c>
      <c r="G17" s="86">
        <v>1019.25</v>
      </c>
      <c r="H17" s="86">
        <v>852.75</v>
      </c>
      <c r="I17" s="86"/>
      <c r="J17" s="86"/>
      <c r="K17" s="86"/>
      <c r="L17" s="86"/>
      <c r="M17" s="86"/>
      <c r="N17" s="86"/>
      <c r="O17" s="86">
        <f>SUM(C17:N17)</f>
        <v>6813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54751.5</v>
      </c>
      <c r="F18" s="79">
        <f>SUM(F15:F17)</f>
        <v>61405.75</v>
      </c>
      <c r="G18" s="79">
        <f t="shared" ref="G18:N18" si="7">SUM(G15:G17)</f>
        <v>57751.25</v>
      </c>
      <c r="H18" s="79">
        <f t="shared" si="7"/>
        <v>46190.75</v>
      </c>
      <c r="I18" s="79">
        <f t="shared" si="7"/>
        <v>0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320355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>
        <v>53</v>
      </c>
      <c r="F20" s="85">
        <v>396</v>
      </c>
      <c r="G20" s="85">
        <v>39</v>
      </c>
      <c r="H20" s="85">
        <v>15</v>
      </c>
      <c r="I20" s="85"/>
      <c r="J20" s="85"/>
      <c r="K20" s="85"/>
      <c r="L20" s="85"/>
      <c r="M20" s="85"/>
      <c r="N20" s="85"/>
      <c r="O20" s="85">
        <f>SUM(C20:N20)</f>
        <v>1497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>
        <v>4838</v>
      </c>
      <c r="F21" s="85">
        <v>2610</v>
      </c>
      <c r="G21" s="85">
        <v>2272</v>
      </c>
      <c r="H21" s="85">
        <v>2304</v>
      </c>
      <c r="I21" s="85"/>
      <c r="J21" s="85"/>
      <c r="K21" s="85"/>
      <c r="L21" s="85"/>
      <c r="M21" s="85"/>
      <c r="N21" s="85"/>
      <c r="O21" s="85">
        <f>SUM(C21:N21)</f>
        <v>23252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>
        <v>2.25</v>
      </c>
      <c r="F22" s="86">
        <v>0</v>
      </c>
      <c r="G22" s="86">
        <v>0</v>
      </c>
      <c r="H22" s="86">
        <v>0</v>
      </c>
      <c r="I22" s="86"/>
      <c r="J22" s="86"/>
      <c r="K22" s="86"/>
      <c r="L22" s="86"/>
      <c r="M22" s="86"/>
      <c r="N22" s="86"/>
      <c r="O22" s="86">
        <f>SUM(C22:N22)</f>
        <v>2.25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4893.25</v>
      </c>
      <c r="F23" s="79">
        <f>SUM(F20:F22)</f>
        <v>3006</v>
      </c>
      <c r="G23" s="79">
        <f t="shared" ref="G23:N23" si="9">SUM(G20:G22)</f>
        <v>2311</v>
      </c>
      <c r="H23" s="79">
        <f t="shared" si="9"/>
        <v>2319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24751.25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59644.75</v>
      </c>
      <c r="F24" s="81">
        <f>F18+F23</f>
        <v>64411.75</v>
      </c>
      <c r="G24" s="81">
        <f t="shared" ref="G24:N24" si="11">G18+G23</f>
        <v>60062.25</v>
      </c>
      <c r="H24" s="81">
        <f t="shared" si="11"/>
        <v>48509.75</v>
      </c>
      <c r="I24" s="81">
        <f t="shared" si="11"/>
        <v>0</v>
      </c>
      <c r="J24" s="81">
        <f t="shared" si="11"/>
        <v>0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345106.25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157199.5</v>
      </c>
      <c r="F26" s="81">
        <f t="shared" si="13"/>
        <v>155801.25</v>
      </c>
      <c r="G26" s="81">
        <f t="shared" si="13"/>
        <v>151156.75</v>
      </c>
      <c r="H26" s="81">
        <f t="shared" si="13"/>
        <v>129809.25</v>
      </c>
      <c r="I26" s="81">
        <f t="shared" si="13"/>
        <v>0</v>
      </c>
      <c r="J26" s="81">
        <f t="shared" si="13"/>
        <v>0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860832.5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143541.25</v>
      </c>
      <c r="F27" s="82">
        <f t="shared" si="14"/>
        <v>138602</v>
      </c>
      <c r="G27" s="82">
        <f t="shared" si="14"/>
        <v>137034.5</v>
      </c>
      <c r="H27" s="82">
        <f t="shared" si="14"/>
        <v>114626.75</v>
      </c>
      <c r="I27" s="82">
        <f t="shared" si="14"/>
        <v>0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780152.75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300740.75</v>
      </c>
      <c r="F28" s="81">
        <f t="shared" si="15"/>
        <v>294403.25</v>
      </c>
      <c r="G28" s="81">
        <f t="shared" si="15"/>
        <v>288191.25</v>
      </c>
      <c r="H28" s="81">
        <f t="shared" si="15"/>
        <v>244436</v>
      </c>
      <c r="I28" s="81">
        <f t="shared" si="15"/>
        <v>0</v>
      </c>
      <c r="J28" s="81">
        <f t="shared" si="15"/>
        <v>0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1640985.25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S110" sqref="S110:V110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>
        <v>45717</v>
      </c>
      <c r="B107" s="55">
        <v>102448</v>
      </c>
      <c r="C107" s="55">
        <v>138648</v>
      </c>
      <c r="D107" s="55">
        <v>241096</v>
      </c>
      <c r="E107" s="55">
        <v>54751.5</v>
      </c>
      <c r="F107" s="55">
        <v>4893.25</v>
      </c>
      <c r="G107" s="55">
        <v>59644.75</v>
      </c>
      <c r="H107" s="55">
        <v>300740.75</v>
      </c>
      <c r="I107" s="55">
        <v>167232</v>
      </c>
      <c r="J107" s="55">
        <v>2337219.415</v>
      </c>
      <c r="K107" s="55">
        <v>39329.437543868997</v>
      </c>
      <c r="L107" s="55">
        <v>2376548.85254387</v>
      </c>
      <c r="M107" s="55">
        <v>162</v>
      </c>
      <c r="N107" s="55">
        <v>1152780.00400001</v>
      </c>
      <c r="O107" s="55">
        <v>1184439.4110000001</v>
      </c>
      <c r="P107" s="55">
        <v>589.89999389648403</v>
      </c>
      <c r="Q107" s="55">
        <v>38739.537549972498</v>
      </c>
      <c r="R107" s="55">
        <v>0</v>
      </c>
      <c r="S107" s="32">
        <f t="shared" ref="S107" si="223">(N107+P107)/SUM(N107:Q107)</f>
        <v>0.48531293718592355</v>
      </c>
      <c r="T107" s="32">
        <f t="shared" ref="T107" si="224">(O107+Q107)/SUM(N107:Q107)</f>
        <v>0.51468706281407628</v>
      </c>
      <c r="U107" s="32">
        <f t="shared" ref="U107" si="225">(B107+E107)/H107</f>
        <v>0.52270768095111819</v>
      </c>
      <c r="V107" s="32">
        <f t="shared" ref="V107" si="226">(C107+F107)/H107</f>
        <v>0.47729231904888181</v>
      </c>
    </row>
    <row r="108" spans="1:22" ht="19.95" customHeight="1" x14ac:dyDescent="0.3">
      <c r="A108" s="64">
        <v>45748</v>
      </c>
      <c r="B108" s="55">
        <v>94395.5</v>
      </c>
      <c r="C108" s="55">
        <v>135596</v>
      </c>
      <c r="D108" s="55">
        <v>229991.5</v>
      </c>
      <c r="E108" s="55">
        <v>61405.75</v>
      </c>
      <c r="F108" s="55">
        <v>3006</v>
      </c>
      <c r="G108" s="55">
        <v>64411.75</v>
      </c>
      <c r="H108" s="55">
        <v>294403.25</v>
      </c>
      <c r="I108" s="55">
        <v>164705</v>
      </c>
      <c r="J108" s="55">
        <v>2195476.1740000001</v>
      </c>
      <c r="K108" s="55">
        <v>50709.031824350401</v>
      </c>
      <c r="L108" s="55">
        <v>2246185.20582435</v>
      </c>
      <c r="M108" s="55">
        <v>147</v>
      </c>
      <c r="N108" s="55">
        <v>1047157</v>
      </c>
      <c r="O108" s="55">
        <v>1148319.1740000001</v>
      </c>
      <c r="P108" s="55">
        <v>394.10198974609398</v>
      </c>
      <c r="Q108" s="55">
        <v>50314.9298346043</v>
      </c>
      <c r="R108" s="55">
        <v>0</v>
      </c>
      <c r="S108" s="32">
        <f t="shared" ref="S108" si="227">(N108+P108)/SUM(N108:Q108)</f>
        <v>0.46636897940270006</v>
      </c>
      <c r="T108" s="32">
        <f t="shared" ref="T108" si="228">(O108+Q108)/SUM(N108:Q108)</f>
        <v>0.53363102059729994</v>
      </c>
      <c r="U108" s="32">
        <f t="shared" ref="U108" si="229">(B108+E108)/H108</f>
        <v>0.5292103602796504</v>
      </c>
      <c r="V108" s="32">
        <f t="shared" ref="V108" si="230">(C108+F108)/H108</f>
        <v>0.47078963972034954</v>
      </c>
    </row>
    <row r="109" spans="1:22" ht="19.95" customHeight="1" x14ac:dyDescent="0.3">
      <c r="A109" s="64">
        <v>45778</v>
      </c>
      <c r="B109" s="55">
        <v>93405.5</v>
      </c>
      <c r="C109" s="55">
        <v>134723.5</v>
      </c>
      <c r="D109" s="55">
        <v>228129</v>
      </c>
      <c r="E109" s="55">
        <v>57751.25</v>
      </c>
      <c r="F109" s="55">
        <v>2311</v>
      </c>
      <c r="G109" s="55">
        <v>60062.25</v>
      </c>
      <c r="H109" s="55">
        <v>288191.25</v>
      </c>
      <c r="I109" s="55">
        <v>159409</v>
      </c>
      <c r="J109" s="55">
        <v>2182757.6360000102</v>
      </c>
      <c r="K109" s="55">
        <v>48894.384248495102</v>
      </c>
      <c r="L109" s="55">
        <v>2231652.0202485002</v>
      </c>
      <c r="M109" s="55">
        <v>150</v>
      </c>
      <c r="N109" s="55">
        <v>1048743.9924999999</v>
      </c>
      <c r="O109" s="55">
        <v>1134013.6435</v>
      </c>
      <c r="P109" s="55">
        <v>431.99349975585898</v>
      </c>
      <c r="Q109" s="55">
        <v>48462.390748739199</v>
      </c>
      <c r="R109" s="55">
        <v>0</v>
      </c>
      <c r="S109" s="32">
        <f t="shared" ref="S109" si="231">(N109+P109)/SUM(N109:Q109)</f>
        <v>0.47013422185907361</v>
      </c>
      <c r="T109" s="32">
        <f t="shared" ref="T109" si="232">(O109+Q109)/SUM(N109:Q109)</f>
        <v>0.52986577814092639</v>
      </c>
      <c r="U109" s="32">
        <f t="shared" ref="U109" si="233">(B109+E109)/H109</f>
        <v>0.52450152459521238</v>
      </c>
      <c r="V109" s="32">
        <f t="shared" ref="V109" si="234">(C109+F109)/H109</f>
        <v>0.47549847540478762</v>
      </c>
    </row>
    <row r="110" spans="1:22" ht="19.95" customHeight="1" x14ac:dyDescent="0.3">
      <c r="A110" s="64">
        <v>45809</v>
      </c>
      <c r="B110" s="55">
        <v>83618.5</v>
      </c>
      <c r="C110" s="55">
        <v>112307.75</v>
      </c>
      <c r="D110" s="55">
        <v>195926.25</v>
      </c>
      <c r="E110" s="55">
        <v>46190.75</v>
      </c>
      <c r="F110" s="55">
        <v>2319</v>
      </c>
      <c r="G110" s="55">
        <v>48509.75</v>
      </c>
      <c r="H110" s="55">
        <v>244436</v>
      </c>
      <c r="I110" s="55">
        <v>135672</v>
      </c>
      <c r="J110" s="55">
        <v>1864441.412</v>
      </c>
      <c r="K110" s="55">
        <v>36335.743779182398</v>
      </c>
      <c r="L110" s="55">
        <v>1900777.1557791899</v>
      </c>
      <c r="M110" s="55">
        <v>144</v>
      </c>
      <c r="N110" s="55">
        <v>908992.93600000301</v>
      </c>
      <c r="O110" s="55">
        <v>955448.47600000002</v>
      </c>
      <c r="P110" s="55">
        <v>306.94650268554699</v>
      </c>
      <c r="Q110" s="55">
        <v>36028.797276496902</v>
      </c>
      <c r="R110" s="55">
        <v>0</v>
      </c>
      <c r="S110" s="32">
        <f t="shared" ref="S110" si="235">(N110+P110)/SUM(N110:Q110)</f>
        <v>0.47838321274959733</v>
      </c>
      <c r="T110" s="32">
        <f t="shared" ref="T110" si="236">(O110+Q110)/SUM(N110:Q110)</f>
        <v>0.52161678725040272</v>
      </c>
      <c r="U110" s="32">
        <f t="shared" ref="U110" si="237">(B110+E110)/H110</f>
        <v>0.53105618648644226</v>
      </c>
      <c r="V110" s="32">
        <f t="shared" ref="V110" si="238">(C110+F110)/H110</f>
        <v>0.46894381351355774</v>
      </c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2025-07-07T23:35:13Z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